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 marge" sheetId="1" state="visible" r:id="rId1"/>
    <sheet name="Budget" sheetId="2" state="visible" r:id="rId2"/>
    <sheet name="Suivi" sheetId="3" state="visible" r:id="rId3"/>
    <sheet name="Bila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#,##0.00\ &quot;€&quot;"/>
    <numFmt numFmtId="165" formatCode="#,##0\ &quot;€&quot;"/>
    <numFmt numFmtId="166" formatCode="0.0\ &quot;%&quot;"/>
    <numFmt numFmtId="167" formatCode="0.0"/>
    <numFmt numFmtId="168" formatCode="DD/MM/YYYY"/>
  </numFmts>
  <fonts count="8">
    <font>
      <name val="Calibri"/>
      <family val="2"/>
      <color theme="1"/>
      <sz val="11"/>
      <scheme val="minor"/>
    </font>
    <font>
      <name val="Calibri"/>
      <b val="1"/>
      <color rgb="FF2B2118"/>
      <sz val="16"/>
    </font>
    <font>
      <name val="Calibri"/>
      <i val="1"/>
      <color rgb="FF7B6A57"/>
      <sz val="10"/>
    </font>
    <font>
      <name val="Calibri"/>
      <b val="1"/>
      <color rgb="FF96601A"/>
      <sz val="11"/>
    </font>
    <font>
      <name val="Calibri"/>
      <color rgb="FF4A3B2C"/>
      <sz val="11"/>
    </font>
    <font>
      <name val="Calibri"/>
      <b val="1"/>
      <color rgb="FF2B2118"/>
      <sz val="11"/>
    </font>
    <font>
      <name val="Calibri"/>
      <b val="1"/>
      <color rgb="FFB0201E"/>
      <sz val="13"/>
    </font>
    <font>
      <name val="Calibri"/>
      <b val="1"/>
      <color rgb="FF96601A"/>
      <sz val="9"/>
    </font>
  </fonts>
  <fills count="5">
    <fill>
      <patternFill/>
    </fill>
    <fill>
      <patternFill patternType="gray125"/>
    </fill>
    <fill>
      <patternFill patternType="solid">
        <fgColor rgb="FFFFFFFF"/>
      </patternFill>
    </fill>
    <fill>
      <patternFill patternType="solid">
        <fgColor rgb="FFFBF3E4"/>
      </patternFill>
    </fill>
    <fill>
      <patternFill patternType="solid">
        <fgColor rgb="FFF6F1E7"/>
      </patternFill>
    </fill>
  </fills>
  <borders count="3">
    <border>
      <left/>
      <right/>
      <top/>
      <bottom/>
      <diagonal/>
    </border>
    <border>
      <bottom style="thin">
        <color rgb="FFDED3BF"/>
      </bottom>
    </border>
    <border>
      <left style="thin">
        <color rgb="FFDED3BF"/>
      </left>
      <right style="thin">
        <color rgb="FFDED3BF"/>
      </right>
      <top style="thin">
        <color rgb="FFDED3BF"/>
      </top>
      <bottom style="thin">
        <color rgb="FFDED3BF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1" pivotButton="0" quotePrefix="0" xfId="0"/>
    <xf numFmtId="164" fontId="5" fillId="2" borderId="2" pivotButton="0" quotePrefix="0" xfId="0"/>
    <xf numFmtId="1" fontId="5" fillId="2" borderId="2" pivotButton="0" quotePrefix="0" xfId="0"/>
    <xf numFmtId="165" fontId="5" fillId="2" borderId="2" pivotButton="0" quotePrefix="0" xfId="0"/>
    <xf numFmtId="164" fontId="5" fillId="3" borderId="2" pivotButton="0" quotePrefix="0" xfId="0"/>
    <xf numFmtId="166" fontId="5" fillId="3" borderId="2" pivotButton="0" quotePrefix="0" xfId="0"/>
    <xf numFmtId="167" fontId="5" fillId="3" borderId="2" pivotButton="0" quotePrefix="0" xfId="0"/>
    <xf numFmtId="165" fontId="5" fillId="3" borderId="2" pivotButton="0" quotePrefix="0" xfId="0"/>
    <xf numFmtId="0" fontId="5" fillId="0" borderId="1" pivotButton="0" quotePrefix="0" xfId="0"/>
    <xf numFmtId="165" fontId="6" fillId="3" borderId="2" pivotButton="0" quotePrefix="0" xfId="0"/>
    <xf numFmtId="166" fontId="6" fillId="3" borderId="2" pivotButton="0" quotePrefix="0" xfId="0"/>
    <xf numFmtId="1" fontId="6" fillId="3" borderId="2" pivotButton="0" quotePrefix="0" xfId="0"/>
    <xf numFmtId="0" fontId="7" fillId="4" borderId="2" applyAlignment="1" pivotButton="0" quotePrefix="0" xfId="0">
      <alignment vertical="center" wrapText="1"/>
    </xf>
    <xf numFmtId="0" fontId="4" fillId="0" borderId="0" pivotButton="0" quotePrefix="0" xfId="0"/>
    <xf numFmtId="165" fontId="0" fillId="2" borderId="2" pivotButton="0" quotePrefix="0" xfId="0"/>
    <xf numFmtId="0" fontId="5" fillId="0" borderId="0" pivotButton="0" quotePrefix="0" xfId="0"/>
    <xf numFmtId="168" fontId="0" fillId="2" borderId="2" pivotButton="0" quotePrefix="0" xfId="0"/>
    <xf numFmtId="0" fontId="0" fillId="2" borderId="2" pivotButton="0" quotePrefix="0" xfId="0"/>
    <xf numFmtId="1" fontId="5" fillId="3" borderId="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46" customWidth="1" min="3" max="3"/>
    <col width="14" customWidth="1" min="4" max="4"/>
    <col width="14" customWidth="1" min="5" max="5"/>
  </cols>
  <sheetData>
    <row r="1" ht="26" customHeight="1">
      <c r="A1" s="1" t="inlineStr">
        <is>
          <t>Ma marge et mon seuil</t>
        </is>
      </c>
    </row>
    <row r="2">
      <c r="A2" s="2" t="inlineStr">
        <is>
          <t>Ne remplissez que la colonne blanche. Le reste se calcule tout seul.</t>
        </is>
      </c>
    </row>
    <row r="3" ht="8" customHeight="1"/>
    <row r="4">
      <c r="A4" s="3" t="inlineStr">
        <is>
          <t>Ce que vous renseignez</t>
        </is>
      </c>
    </row>
    <row r="5">
      <c r="A5" s="4" t="inlineStr">
        <is>
          <t>Prix de vente d'un poulet</t>
        </is>
      </c>
      <c r="B5" s="5" t="n">
        <v>18</v>
      </c>
      <c r="C5" s="2" t="inlineStr">
        <is>
          <t>Ce que vous affichez sur l'ardoise.</t>
        </is>
      </c>
    </row>
    <row r="6">
      <c r="A6" s="4" t="inlineStr">
        <is>
          <t>Prix d'achat de la volaille</t>
        </is>
      </c>
      <c r="B6" s="5" t="n">
        <v>9.5</v>
      </c>
      <c r="C6" s="2" t="inlineStr">
        <is>
          <t>Repère de marché : 9 à 10 € le Label Rouge de 1,5 kg.</t>
        </is>
      </c>
    </row>
    <row r="7">
      <c r="A7" s="4" t="inlineStr">
        <is>
          <t>Emballage + énergie par poulet</t>
        </is>
      </c>
      <c r="B7" s="5" t="n">
        <v>1.2</v>
      </c>
      <c r="C7" s="2" t="inlineStr">
        <is>
          <t>Sac, barquette, gaz. Environ 1 €.</t>
        </is>
      </c>
    </row>
    <row r="8">
      <c r="A8" s="4" t="inlineStr">
        <is>
          <t>Poulets vendus par marché</t>
        </is>
      </c>
      <c r="B8" s="6" t="n">
        <v>60</v>
      </c>
      <c r="C8" s="2" t="inlineStr">
        <is>
          <t>Comptez prudemment les premiers mois.</t>
        </is>
      </c>
    </row>
    <row r="9">
      <c r="A9" s="4" t="inlineStr">
        <is>
          <t>Marchés par semaine</t>
        </is>
      </c>
      <c r="B9" s="6" t="n">
        <v>4</v>
      </c>
      <c r="C9" s="2" t="inlineStr"/>
    </row>
    <row r="10">
      <c r="A10" s="4" t="inlineStr">
        <is>
          <t>Charges fixes par mois</t>
        </is>
      </c>
      <c r="B10" s="7" t="n">
        <v>3000</v>
      </c>
      <c r="C10" s="2" t="inlineStr">
        <is>
          <t>Place, véhicule, assurance, comptable, téléphone.</t>
        </is>
      </c>
    </row>
    <row r="11">
      <c r="A11" s="4" t="inlineStr">
        <is>
          <t>Ce que vous voulez vous verser</t>
        </is>
      </c>
      <c r="B11" s="7" t="n">
        <v>2000</v>
      </c>
      <c r="C11" s="2" t="inlineStr">
        <is>
          <t>Net, avant cotisations.</t>
        </is>
      </c>
    </row>
    <row r="12">
      <c r="A12" s="4" t="inlineStr">
        <is>
          <t>Invendus (%)</t>
        </is>
      </c>
      <c r="B12" s="6" t="n">
        <v>6</v>
      </c>
      <c r="C12" s="2" t="inlineStr">
        <is>
          <t>Ce que vous préparez et ne vendez pas.</t>
        </is>
      </c>
    </row>
    <row r="14">
      <c r="A14" s="3" t="inlineStr">
        <is>
          <t>Ce que ça donne</t>
        </is>
      </c>
    </row>
    <row r="15">
      <c r="A15" s="4" t="inlineStr">
        <is>
          <t>Coût direct d'un poulet</t>
        </is>
      </c>
      <c r="B15" s="8">
        <f>B6+B7</f>
        <v/>
      </c>
    </row>
    <row r="16">
      <c r="A16" s="4" t="inlineStr">
        <is>
          <t>Marge brute par poulet</t>
        </is>
      </c>
      <c r="B16" s="8">
        <f>B5-B15</f>
        <v/>
      </c>
    </row>
    <row r="17">
      <c r="A17" s="4" t="inlineStr">
        <is>
          <t>Taux de marge brute</t>
        </is>
      </c>
      <c r="B17" s="9">
        <f>IF(B5=0,0,B16/B5*100)</f>
        <v/>
      </c>
    </row>
    <row r="18">
      <c r="A18" s="4" t="inlineStr">
        <is>
          <t>Poulets préparés pour en vendre le nombre visé</t>
        </is>
      </c>
      <c r="B18" s="10">
        <f>IF(B12&gt;=100,0,B8/(1-B12/100))</f>
        <v/>
      </c>
    </row>
    <row r="19">
      <c r="A19" s="4" t="inlineStr">
        <is>
          <t>Coût des invendus, par marché</t>
        </is>
      </c>
      <c r="B19" s="8">
        <f>(B18-B8)*B15</f>
        <v/>
      </c>
    </row>
    <row r="20">
      <c r="A20" s="4" t="inlineStr">
        <is>
          <t>Marge par marché</t>
        </is>
      </c>
      <c r="B20" s="8">
        <f>B16*B8-B19</f>
        <v/>
      </c>
    </row>
    <row r="21">
      <c r="A21" s="4" t="inlineStr">
        <is>
          <t>Marchés par mois</t>
        </is>
      </c>
      <c r="B21" s="10">
        <f>B9*4.33</f>
        <v/>
      </c>
    </row>
    <row r="22">
      <c r="A22" s="4" t="inlineStr">
        <is>
          <t>Chiffre d'affaires mensuel</t>
        </is>
      </c>
      <c r="B22" s="11">
        <f>B5*B8*B21</f>
        <v/>
      </c>
    </row>
    <row r="23">
      <c r="A23" s="4" t="inlineStr">
        <is>
          <t>Marge mensuelle</t>
        </is>
      </c>
      <c r="B23" s="11">
        <f>B20*B21</f>
        <v/>
      </c>
    </row>
    <row r="24">
      <c r="A24" s="12" t="inlineStr">
        <is>
          <t>Résultat, charges et salaire payés</t>
        </is>
      </c>
      <c r="B24" s="13">
        <f>B23-B10-B11</f>
        <v/>
      </c>
      <c r="C24" s="2" t="inlineStr">
        <is>
          <t>C'est votre bénéfice réel, avant cotisations sociales et impôt.</t>
        </is>
      </c>
    </row>
    <row r="25">
      <c r="A25" s="12" t="inlineStr">
        <is>
          <t>Marge nette</t>
        </is>
      </c>
      <c r="B25" s="14">
        <f>IF(B22=0,0,B24/B22*100)</f>
        <v/>
      </c>
      <c r="C25" s="2" t="inlineStr">
        <is>
          <t>Le métier se situe entre 5 et 13 %. En dessous, le projet est fragile.</t>
        </is>
      </c>
    </row>
    <row r="26">
      <c r="A26" s="12" t="inlineStr">
        <is>
          <t>Poulets à vendre avant de gagner</t>
        </is>
      </c>
      <c r="B26" s="15">
        <f>IF(B16&lt;=0,0,ROUNDUP((B10+B11)/B21/(B16-(B18/B8-1)*B15),0))</f>
        <v/>
      </c>
      <c r="C26" s="2" t="inlineStr">
        <is>
          <t>Tout ce que vous vendez au-delà est du bénéfice.</t>
        </is>
      </c>
    </row>
    <row r="28" ht="30" customHeight="1">
      <c r="A28" s="2" t="inlineStr">
        <is>
          <t>Rappel : les invendus sont imputés sur les poulets réellement vendus. C'est le calcul que presque personne ne fait, et celui qui explique pourquoi tant de rôtisseurs travaillent beaucoup pour peu.</t>
        </is>
      </c>
    </row>
  </sheetData>
  <mergeCells count="3">
    <mergeCell ref="A2:E2"/>
    <mergeCell ref="A1:E1"/>
    <mergeCell ref="A28:E2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0" customWidth="1" min="1" max="1"/>
    <col width="30" customWidth="1" min="2" max="2"/>
    <col width="16" customWidth="1" min="3" max="3"/>
    <col width="16" customWidth="1" min="4" max="4"/>
    <col width="20" customWidth="1" min="5" max="5"/>
  </cols>
  <sheetData>
    <row r="1" ht="26" customHeight="1">
      <c r="A1" s="1" t="inlineStr">
        <is>
          <t>Budget de démarrage</t>
        </is>
      </c>
    </row>
    <row r="2">
      <c r="A2" s="2" t="inlineStr">
        <is>
          <t>Colonne « prévu » avant d'acheter, colonne « réel » après.</t>
        </is>
      </c>
    </row>
    <row r="3" ht="8" customHeight="1"/>
    <row r="4" ht="22" customHeight="1">
      <c r="A4" s="16" t="inlineStr">
        <is>
          <t>Poste</t>
        </is>
      </c>
      <c r="B4" s="16" t="inlineStr">
        <is>
          <t>Repère de marché</t>
        </is>
      </c>
      <c r="C4" s="16" t="inlineStr">
        <is>
          <t>Prévu</t>
        </is>
      </c>
      <c r="D4" s="16" t="inlineStr">
        <is>
          <t>Réel</t>
        </is>
      </c>
      <c r="E4" s="16" t="inlineStr">
        <is>
          <t>Écart</t>
        </is>
      </c>
    </row>
    <row r="5">
      <c r="A5" s="17" t="inlineStr">
        <is>
          <t>Rôtissoire</t>
        </is>
      </c>
      <c r="B5" s="2" t="inlineStr">
        <is>
          <t>1 000 – 3 000 € (occasion)</t>
        </is>
      </c>
      <c r="C5" s="18" t="n"/>
      <c r="D5" s="18" t="n"/>
      <c r="E5" s="11">
        <f>IF(AND(C5&gt;0,D5&gt;0),D5-C5,"")</f>
        <v/>
      </c>
    </row>
    <row r="6">
      <c r="A6" s="17" t="inlineStr">
        <is>
          <t>Remorque ou camion</t>
        </is>
      </c>
      <c r="B6" s="2" t="inlineStr">
        <is>
          <t>4 600 – 28 000 €</t>
        </is>
      </c>
      <c r="C6" s="18" t="n"/>
      <c r="D6" s="18" t="n"/>
      <c r="E6" s="11">
        <f>IF(AND(C6&gt;0,D6&gt;0),D6-C6,"")</f>
        <v/>
      </c>
    </row>
    <row r="7">
      <c r="A7" s="17" t="inlineStr">
        <is>
          <t>Véhicule tracteur</t>
        </is>
      </c>
      <c r="B7" s="2" t="inlineStr">
        <is>
          <t>selon votre situation</t>
        </is>
      </c>
      <c r="C7" s="18" t="n"/>
      <c r="D7" s="18" t="n"/>
      <c r="E7" s="11">
        <f>IF(AND(C7&gt;0,D7&gt;0),D7-C7,"")</f>
        <v/>
      </c>
    </row>
    <row r="8">
      <c r="A8" s="17" t="inlineStr">
        <is>
          <t>Froid et stockage</t>
        </is>
      </c>
      <c r="B8" s="2" t="inlineStr">
        <is>
          <t>800 – 2 500 €</t>
        </is>
      </c>
      <c r="C8" s="18" t="n"/>
      <c r="D8" s="18" t="n"/>
      <c r="E8" s="11">
        <f>IF(AND(C8&gt;0,D8&gt;0),D8-C8,"")</f>
        <v/>
      </c>
    </row>
    <row r="9">
      <c r="A9" s="17" t="inlineStr">
        <is>
          <t>Petit matériel</t>
        </is>
      </c>
      <c r="B9" s="2" t="inlineStr">
        <is>
          <t>600 – 1 500 €</t>
        </is>
      </c>
      <c r="C9" s="18" t="n"/>
      <c r="D9" s="18" t="n"/>
      <c r="E9" s="11">
        <f>IF(AND(C9&gt;0,D9&gt;0),D9-C9,"")</f>
        <v/>
      </c>
    </row>
    <row r="10">
      <c r="A10" s="17" t="inlineStr">
        <is>
          <t>Emballages de départ</t>
        </is>
      </c>
      <c r="B10" s="2" t="inlineStr"/>
      <c r="C10" s="18" t="n"/>
      <c r="D10" s="18" t="n"/>
      <c r="E10" s="11">
        <f>IF(AND(C10&gt;0,D10&gt;0),D10-C10,"")</f>
        <v/>
      </c>
    </row>
    <row r="11">
      <c r="A11" s="17" t="inlineStr">
        <is>
          <t>Stock de départ</t>
        </is>
      </c>
      <c r="B11" s="2" t="inlineStr"/>
      <c r="C11" s="18" t="n"/>
      <c r="D11" s="18" t="n"/>
      <c r="E11" s="11">
        <f>IF(AND(C11&gt;0,D11&gt;0),D11-C11,"")</f>
        <v/>
      </c>
    </row>
    <row r="12">
      <c r="A12" s="17" t="inlineStr">
        <is>
          <t>Formation HACCP</t>
        </is>
      </c>
      <c r="B12" s="2" t="inlineStr">
        <is>
          <t>200 – 500 €</t>
        </is>
      </c>
      <c r="C12" s="18" t="n"/>
      <c r="D12" s="18" t="n"/>
      <c r="E12" s="11">
        <f>IF(AND(C12&gt;0,D12&gt;0),D12-C12,"")</f>
        <v/>
      </c>
    </row>
    <row r="13">
      <c r="A13" s="17" t="inlineStr">
        <is>
          <t>Carte de commerçant ambulant</t>
        </is>
      </c>
      <c r="B13" s="2" t="inlineStr">
        <is>
          <t>30 €</t>
        </is>
      </c>
      <c r="C13" s="18" t="n"/>
      <c r="D13" s="18" t="n"/>
      <c r="E13" s="11">
        <f>IF(AND(C13&gt;0,D13&gt;0),D13-C13,"")</f>
        <v/>
      </c>
    </row>
    <row r="14">
      <c r="A14" s="17" t="inlineStr">
        <is>
          <t>Immatriculation, frais de création</t>
        </is>
      </c>
      <c r="B14" s="2" t="inlineStr"/>
      <c r="C14" s="18" t="n"/>
      <c r="D14" s="18" t="n"/>
      <c r="E14" s="11">
        <f>IF(AND(C14&gt;0,D14&gt;0),D14-C14,"")</f>
        <v/>
      </c>
    </row>
    <row r="15">
      <c r="A15" s="17" t="inlineStr">
        <is>
          <t>Assurances (premier appel)</t>
        </is>
      </c>
      <c r="B15" s="2" t="inlineStr"/>
      <c r="C15" s="18" t="n"/>
      <c r="D15" s="18" t="n"/>
      <c r="E15" s="11">
        <f>IF(AND(C15&gt;0,D15&gt;0),D15-C15,"")</f>
        <v/>
      </c>
    </row>
    <row r="16">
      <c r="A16" s="17" t="inlineStr">
        <is>
          <t>Enseigne, affichage, signalétique</t>
        </is>
      </c>
      <c r="B16" s="2" t="inlineStr"/>
      <c r="C16" s="18" t="n"/>
      <c r="D16" s="18" t="n"/>
      <c r="E16" s="11">
        <f>IF(AND(C16&gt;0,D16&gt;0),D16-C16,"")</f>
        <v/>
      </c>
    </row>
    <row r="17">
      <c r="A17" s="17" t="inlineStr">
        <is>
          <t>Trésorerie de sécurité</t>
        </is>
      </c>
      <c r="B17" s="2" t="inlineStr">
        <is>
          <t>3 mois de charges</t>
        </is>
      </c>
      <c r="C17" s="18" t="n"/>
      <c r="D17" s="18" t="n"/>
      <c r="E17" s="11">
        <f>IF(AND(C17&gt;0,D17&gt;0),D17-C17,"")</f>
        <v/>
      </c>
    </row>
    <row r="18">
      <c r="A18" s="19" t="inlineStr">
        <is>
          <t>Total</t>
        </is>
      </c>
      <c r="C18" s="13">
        <f>SUM(C5:C17)</f>
        <v/>
      </c>
      <c r="D18" s="13">
        <f>SUM(D5:D17)</f>
        <v/>
      </c>
      <c r="E18" s="13">
        <f>IF(AND(C18&gt;0,D18&gt;0),D18-C18,"")</f>
        <v/>
      </c>
    </row>
    <row r="20">
      <c r="A20" s="2" t="inlineStr">
        <is>
          <t>Repère : 35 000 à 75 000 € pour démarrer petit, tout compris.</t>
        </is>
      </c>
    </row>
    <row r="21">
      <c r="A21" s="2" t="inlineStr">
        <is>
          <t>Le budget maximum se fixe avant de regarder les annonces, et il ne se dépasse pas.</t>
        </is>
      </c>
    </row>
  </sheetData>
  <mergeCells count="2">
    <mergeCell ref="A2:E2"/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0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0" customWidth="1" min="2" max="2"/>
    <col width="12" customWidth="1" min="3" max="3"/>
    <col width="12" customWidth="1" min="4" max="4"/>
    <col width="12" customWidth="1" min="5" max="5"/>
    <col width="12" customWidth="1" min="6" max="6"/>
    <col width="14" customWidth="1" min="7" max="7"/>
    <col width="14" customWidth="1" min="8" max="8"/>
    <col width="30" customWidth="1" min="9" max="9"/>
  </cols>
  <sheetData>
    <row r="1" ht="26" customHeight="1">
      <c r="A1" s="1" t="inlineStr">
        <is>
          <t>Suivi des marchés</t>
        </is>
      </c>
    </row>
    <row r="2">
      <c r="A2" s="2" t="inlineStr">
        <is>
          <t>Une ligne par marché, trente secondes en fin de service.</t>
        </is>
      </c>
    </row>
    <row r="3" ht="8" customHeight="1"/>
    <row r="4" ht="22" customHeight="1">
      <c r="A4" s="16" t="inlineStr">
        <is>
          <t>Date</t>
        </is>
      </c>
      <c r="B4" s="16" t="inlineStr">
        <is>
          <t>Lieu</t>
        </is>
      </c>
      <c r="C4" s="16" t="inlineStr">
        <is>
          <t>Météo</t>
        </is>
      </c>
      <c r="D4" s="16" t="inlineStr">
        <is>
          <t>Préparés</t>
        </is>
      </c>
      <c r="E4" s="16" t="inlineStr">
        <is>
          <t>Vendus</t>
        </is>
      </c>
      <c r="F4" s="16" t="inlineStr">
        <is>
          <t>Restants</t>
        </is>
      </c>
      <c r="G4" s="16" t="inlineStr">
        <is>
          <t>Recette</t>
        </is>
      </c>
      <c r="H4" s="16" t="inlineStr">
        <is>
          <t>Perte</t>
        </is>
      </c>
      <c r="I4" s="16" t="inlineStr">
        <is>
          <t>Remarque</t>
        </is>
      </c>
    </row>
    <row r="5">
      <c r="A5" s="20" t="n"/>
      <c r="B5" s="21" t="n"/>
      <c r="C5" s="21" t="n"/>
      <c r="D5" s="21" t="n"/>
      <c r="E5" s="21" t="n"/>
      <c r="F5" s="22">
        <f>IF(D5="","",D5-E5)</f>
        <v/>
      </c>
      <c r="G5" s="18" t="n"/>
      <c r="H5" s="8">
        <f>IF(D5="","",F5*('Ma marge'!$B$6+'Ma marge'!$B$7))</f>
        <v/>
      </c>
      <c r="I5" s="21" t="n"/>
    </row>
    <row r="6">
      <c r="A6" s="20" t="n"/>
      <c r="B6" s="21" t="n"/>
      <c r="C6" s="21" t="n"/>
      <c r="D6" s="21" t="n"/>
      <c r="E6" s="21" t="n"/>
      <c r="F6" s="22">
        <f>IF(D6="","",D6-E6)</f>
        <v/>
      </c>
      <c r="G6" s="18" t="n"/>
      <c r="H6" s="8">
        <f>IF(D6="","",F6*('Ma marge'!$B$6+'Ma marge'!$B$7))</f>
        <v/>
      </c>
      <c r="I6" s="21" t="n"/>
    </row>
    <row r="7">
      <c r="A7" s="20" t="n"/>
      <c r="B7" s="21" t="n"/>
      <c r="C7" s="21" t="n"/>
      <c r="D7" s="21" t="n"/>
      <c r="E7" s="21" t="n"/>
      <c r="F7" s="22">
        <f>IF(D7="","",D7-E7)</f>
        <v/>
      </c>
      <c r="G7" s="18" t="n"/>
      <c r="H7" s="8">
        <f>IF(D7="","",F7*('Ma marge'!$B$6+'Ma marge'!$B$7))</f>
        <v/>
      </c>
      <c r="I7" s="21" t="n"/>
    </row>
    <row r="8">
      <c r="A8" s="20" t="n"/>
      <c r="B8" s="21" t="n"/>
      <c r="C8" s="21" t="n"/>
      <c r="D8" s="21" t="n"/>
      <c r="E8" s="21" t="n"/>
      <c r="F8" s="22">
        <f>IF(D8="","",D8-E8)</f>
        <v/>
      </c>
      <c r="G8" s="18" t="n"/>
      <c r="H8" s="8">
        <f>IF(D8="","",F8*('Ma marge'!$B$6+'Ma marge'!$B$7))</f>
        <v/>
      </c>
      <c r="I8" s="21" t="n"/>
    </row>
    <row r="9">
      <c r="A9" s="20" t="n"/>
      <c r="B9" s="21" t="n"/>
      <c r="C9" s="21" t="n"/>
      <c r="D9" s="21" t="n"/>
      <c r="E9" s="21" t="n"/>
      <c r="F9" s="22">
        <f>IF(D9="","",D9-E9)</f>
        <v/>
      </c>
      <c r="G9" s="18" t="n"/>
      <c r="H9" s="8">
        <f>IF(D9="","",F9*('Ma marge'!$B$6+'Ma marge'!$B$7))</f>
        <v/>
      </c>
      <c r="I9" s="21" t="n"/>
    </row>
    <row r="10">
      <c r="A10" s="20" t="n"/>
      <c r="B10" s="21" t="n"/>
      <c r="C10" s="21" t="n"/>
      <c r="D10" s="21" t="n"/>
      <c r="E10" s="21" t="n"/>
      <c r="F10" s="22">
        <f>IF(D10="","",D10-E10)</f>
        <v/>
      </c>
      <c r="G10" s="18" t="n"/>
      <c r="H10" s="8">
        <f>IF(D10="","",F10*('Ma marge'!$B$6+'Ma marge'!$B$7))</f>
        <v/>
      </c>
      <c r="I10" s="21" t="n"/>
    </row>
    <row r="11">
      <c r="A11" s="20" t="n"/>
      <c r="B11" s="21" t="n"/>
      <c r="C11" s="21" t="n"/>
      <c r="D11" s="21" t="n"/>
      <c r="E11" s="21" t="n"/>
      <c r="F11" s="22">
        <f>IF(D11="","",D11-E11)</f>
        <v/>
      </c>
      <c r="G11" s="18" t="n"/>
      <c r="H11" s="8">
        <f>IF(D11="","",F11*('Ma marge'!$B$6+'Ma marge'!$B$7))</f>
        <v/>
      </c>
      <c r="I11" s="21" t="n"/>
    </row>
    <row r="12">
      <c r="A12" s="20" t="n"/>
      <c r="B12" s="21" t="n"/>
      <c r="C12" s="21" t="n"/>
      <c r="D12" s="21" t="n"/>
      <c r="E12" s="21" t="n"/>
      <c r="F12" s="22">
        <f>IF(D12="","",D12-E12)</f>
        <v/>
      </c>
      <c r="G12" s="18" t="n"/>
      <c r="H12" s="8">
        <f>IF(D12="","",F12*('Ma marge'!$B$6+'Ma marge'!$B$7))</f>
        <v/>
      </c>
      <c r="I12" s="21" t="n"/>
    </row>
    <row r="13">
      <c r="A13" s="20" t="n"/>
      <c r="B13" s="21" t="n"/>
      <c r="C13" s="21" t="n"/>
      <c r="D13" s="21" t="n"/>
      <c r="E13" s="21" t="n"/>
      <c r="F13" s="22">
        <f>IF(D13="","",D13-E13)</f>
        <v/>
      </c>
      <c r="G13" s="18" t="n"/>
      <c r="H13" s="8">
        <f>IF(D13="","",F13*('Ma marge'!$B$6+'Ma marge'!$B$7))</f>
        <v/>
      </c>
      <c r="I13" s="21" t="n"/>
    </row>
    <row r="14">
      <c r="A14" s="20" t="n"/>
      <c r="B14" s="21" t="n"/>
      <c r="C14" s="21" t="n"/>
      <c r="D14" s="21" t="n"/>
      <c r="E14" s="21" t="n"/>
      <c r="F14" s="22">
        <f>IF(D14="","",D14-E14)</f>
        <v/>
      </c>
      <c r="G14" s="18" t="n"/>
      <c r="H14" s="8">
        <f>IF(D14="","",F14*('Ma marge'!$B$6+'Ma marge'!$B$7))</f>
        <v/>
      </c>
      <c r="I14" s="21" t="n"/>
    </row>
    <row r="15">
      <c r="A15" s="20" t="n"/>
      <c r="B15" s="21" t="n"/>
      <c r="C15" s="21" t="n"/>
      <c r="D15" s="21" t="n"/>
      <c r="E15" s="21" t="n"/>
      <c r="F15" s="22">
        <f>IF(D15="","",D15-E15)</f>
        <v/>
      </c>
      <c r="G15" s="18" t="n"/>
      <c r="H15" s="8">
        <f>IF(D15="","",F15*('Ma marge'!$B$6+'Ma marge'!$B$7))</f>
        <v/>
      </c>
      <c r="I15" s="21" t="n"/>
    </row>
    <row r="16">
      <c r="A16" s="20" t="n"/>
      <c r="B16" s="21" t="n"/>
      <c r="C16" s="21" t="n"/>
      <c r="D16" s="21" t="n"/>
      <c r="E16" s="21" t="n"/>
      <c r="F16" s="22">
        <f>IF(D16="","",D16-E16)</f>
        <v/>
      </c>
      <c r="G16" s="18" t="n"/>
      <c r="H16" s="8">
        <f>IF(D16="","",F16*('Ma marge'!$B$6+'Ma marge'!$B$7))</f>
        <v/>
      </c>
      <c r="I16" s="21" t="n"/>
    </row>
    <row r="17">
      <c r="A17" s="20" t="n"/>
      <c r="B17" s="21" t="n"/>
      <c r="C17" s="21" t="n"/>
      <c r="D17" s="21" t="n"/>
      <c r="E17" s="21" t="n"/>
      <c r="F17" s="22">
        <f>IF(D17="","",D17-E17)</f>
        <v/>
      </c>
      <c r="G17" s="18" t="n"/>
      <c r="H17" s="8">
        <f>IF(D17="","",F17*('Ma marge'!$B$6+'Ma marge'!$B$7))</f>
        <v/>
      </c>
      <c r="I17" s="21" t="n"/>
    </row>
    <row r="18">
      <c r="A18" s="20" t="n"/>
      <c r="B18" s="21" t="n"/>
      <c r="C18" s="21" t="n"/>
      <c r="D18" s="21" t="n"/>
      <c r="E18" s="21" t="n"/>
      <c r="F18" s="22">
        <f>IF(D18="","",D18-E18)</f>
        <v/>
      </c>
      <c r="G18" s="18" t="n"/>
      <c r="H18" s="8">
        <f>IF(D18="","",F18*('Ma marge'!$B$6+'Ma marge'!$B$7))</f>
        <v/>
      </c>
      <c r="I18" s="21" t="n"/>
    </row>
    <row r="19">
      <c r="A19" s="20" t="n"/>
      <c r="B19" s="21" t="n"/>
      <c r="C19" s="21" t="n"/>
      <c r="D19" s="21" t="n"/>
      <c r="E19" s="21" t="n"/>
      <c r="F19" s="22">
        <f>IF(D19="","",D19-E19)</f>
        <v/>
      </c>
      <c r="G19" s="18" t="n"/>
      <c r="H19" s="8">
        <f>IF(D19="","",F19*('Ma marge'!$B$6+'Ma marge'!$B$7))</f>
        <v/>
      </c>
      <c r="I19" s="21" t="n"/>
    </row>
    <row r="20">
      <c r="A20" s="20" t="n"/>
      <c r="B20" s="21" t="n"/>
      <c r="C20" s="21" t="n"/>
      <c r="D20" s="21" t="n"/>
      <c r="E20" s="21" t="n"/>
      <c r="F20" s="22">
        <f>IF(D20="","",D20-E20)</f>
        <v/>
      </c>
      <c r="G20" s="18" t="n"/>
      <c r="H20" s="8">
        <f>IF(D20="","",F20*('Ma marge'!$B$6+'Ma marge'!$B$7))</f>
        <v/>
      </c>
      <c r="I20" s="21" t="n"/>
    </row>
    <row r="21">
      <c r="A21" s="20" t="n"/>
      <c r="B21" s="21" t="n"/>
      <c r="C21" s="21" t="n"/>
      <c r="D21" s="21" t="n"/>
      <c r="E21" s="21" t="n"/>
      <c r="F21" s="22">
        <f>IF(D21="","",D21-E21)</f>
        <v/>
      </c>
      <c r="G21" s="18" t="n"/>
      <c r="H21" s="8">
        <f>IF(D21="","",F21*('Ma marge'!$B$6+'Ma marge'!$B$7))</f>
        <v/>
      </c>
      <c r="I21" s="21" t="n"/>
    </row>
    <row r="22">
      <c r="A22" s="20" t="n"/>
      <c r="B22" s="21" t="n"/>
      <c r="C22" s="21" t="n"/>
      <c r="D22" s="21" t="n"/>
      <c r="E22" s="21" t="n"/>
      <c r="F22" s="22">
        <f>IF(D22="","",D22-E22)</f>
        <v/>
      </c>
      <c r="G22" s="18" t="n"/>
      <c r="H22" s="8">
        <f>IF(D22="","",F22*('Ma marge'!$B$6+'Ma marge'!$B$7))</f>
        <v/>
      </c>
      <c r="I22" s="21" t="n"/>
    </row>
    <row r="23">
      <c r="A23" s="20" t="n"/>
      <c r="B23" s="21" t="n"/>
      <c r="C23" s="21" t="n"/>
      <c r="D23" s="21" t="n"/>
      <c r="E23" s="21" t="n"/>
      <c r="F23" s="22">
        <f>IF(D23="","",D23-E23)</f>
        <v/>
      </c>
      <c r="G23" s="18" t="n"/>
      <c r="H23" s="8">
        <f>IF(D23="","",F23*('Ma marge'!$B$6+'Ma marge'!$B$7))</f>
        <v/>
      </c>
      <c r="I23" s="21" t="n"/>
    </row>
    <row r="24">
      <c r="A24" s="20" t="n"/>
      <c r="B24" s="21" t="n"/>
      <c r="C24" s="21" t="n"/>
      <c r="D24" s="21" t="n"/>
      <c r="E24" s="21" t="n"/>
      <c r="F24" s="22">
        <f>IF(D24="","",D24-E24)</f>
        <v/>
      </c>
      <c r="G24" s="18" t="n"/>
      <c r="H24" s="8">
        <f>IF(D24="","",F24*('Ma marge'!$B$6+'Ma marge'!$B$7))</f>
        <v/>
      </c>
      <c r="I24" s="21" t="n"/>
    </row>
    <row r="25">
      <c r="A25" s="20" t="n"/>
      <c r="B25" s="21" t="n"/>
      <c r="C25" s="21" t="n"/>
      <c r="D25" s="21" t="n"/>
      <c r="E25" s="21" t="n"/>
      <c r="F25" s="22">
        <f>IF(D25="","",D25-E25)</f>
        <v/>
      </c>
      <c r="G25" s="18" t="n"/>
      <c r="H25" s="8">
        <f>IF(D25="","",F25*('Ma marge'!$B$6+'Ma marge'!$B$7))</f>
        <v/>
      </c>
      <c r="I25" s="21" t="n"/>
    </row>
    <row r="26">
      <c r="A26" s="20" t="n"/>
      <c r="B26" s="21" t="n"/>
      <c r="C26" s="21" t="n"/>
      <c r="D26" s="21" t="n"/>
      <c r="E26" s="21" t="n"/>
      <c r="F26" s="22">
        <f>IF(D26="","",D26-E26)</f>
        <v/>
      </c>
      <c r="G26" s="18" t="n"/>
      <c r="H26" s="8">
        <f>IF(D26="","",F26*('Ma marge'!$B$6+'Ma marge'!$B$7))</f>
        <v/>
      </c>
      <c r="I26" s="21" t="n"/>
    </row>
    <row r="27">
      <c r="A27" s="20" t="n"/>
      <c r="B27" s="21" t="n"/>
      <c r="C27" s="21" t="n"/>
      <c r="D27" s="21" t="n"/>
      <c r="E27" s="21" t="n"/>
      <c r="F27" s="22">
        <f>IF(D27="","",D27-E27)</f>
        <v/>
      </c>
      <c r="G27" s="18" t="n"/>
      <c r="H27" s="8">
        <f>IF(D27="","",F27*('Ma marge'!$B$6+'Ma marge'!$B$7))</f>
        <v/>
      </c>
      <c r="I27" s="21" t="n"/>
    </row>
    <row r="28">
      <c r="A28" s="20" t="n"/>
      <c r="B28" s="21" t="n"/>
      <c r="C28" s="21" t="n"/>
      <c r="D28" s="21" t="n"/>
      <c r="E28" s="21" t="n"/>
      <c r="F28" s="22">
        <f>IF(D28="","",D28-E28)</f>
        <v/>
      </c>
      <c r="G28" s="18" t="n"/>
      <c r="H28" s="8">
        <f>IF(D28="","",F28*('Ma marge'!$B$6+'Ma marge'!$B$7))</f>
        <v/>
      </c>
      <c r="I28" s="21" t="n"/>
    </row>
    <row r="29">
      <c r="A29" s="20" t="n"/>
      <c r="B29" s="21" t="n"/>
      <c r="C29" s="21" t="n"/>
      <c r="D29" s="21" t="n"/>
      <c r="E29" s="21" t="n"/>
      <c r="F29" s="22">
        <f>IF(D29="","",D29-E29)</f>
        <v/>
      </c>
      <c r="G29" s="18" t="n"/>
      <c r="H29" s="8">
        <f>IF(D29="","",F29*('Ma marge'!$B$6+'Ma marge'!$B$7))</f>
        <v/>
      </c>
      <c r="I29" s="21" t="n"/>
    </row>
    <row r="30">
      <c r="A30" s="20" t="n"/>
      <c r="B30" s="21" t="n"/>
      <c r="C30" s="21" t="n"/>
      <c r="D30" s="21" t="n"/>
      <c r="E30" s="21" t="n"/>
      <c r="F30" s="22">
        <f>IF(D30="","",D30-E30)</f>
        <v/>
      </c>
      <c r="G30" s="18" t="n"/>
      <c r="H30" s="8">
        <f>IF(D30="","",F30*('Ma marge'!$B$6+'Ma marge'!$B$7))</f>
        <v/>
      </c>
      <c r="I30" s="21" t="n"/>
    </row>
    <row r="31">
      <c r="A31" s="20" t="n"/>
      <c r="B31" s="21" t="n"/>
      <c r="C31" s="21" t="n"/>
      <c r="D31" s="21" t="n"/>
      <c r="E31" s="21" t="n"/>
      <c r="F31" s="22">
        <f>IF(D31="","",D31-E31)</f>
        <v/>
      </c>
      <c r="G31" s="18" t="n"/>
      <c r="H31" s="8">
        <f>IF(D31="","",F31*('Ma marge'!$B$6+'Ma marge'!$B$7))</f>
        <v/>
      </c>
      <c r="I31" s="21" t="n"/>
    </row>
    <row r="32">
      <c r="A32" s="20" t="n"/>
      <c r="B32" s="21" t="n"/>
      <c r="C32" s="21" t="n"/>
      <c r="D32" s="21" t="n"/>
      <c r="E32" s="21" t="n"/>
      <c r="F32" s="22">
        <f>IF(D32="","",D32-E32)</f>
        <v/>
      </c>
      <c r="G32" s="18" t="n"/>
      <c r="H32" s="8">
        <f>IF(D32="","",F32*('Ma marge'!$B$6+'Ma marge'!$B$7))</f>
        <v/>
      </c>
      <c r="I32" s="21" t="n"/>
    </row>
    <row r="33">
      <c r="A33" s="20" t="n"/>
      <c r="B33" s="21" t="n"/>
      <c r="C33" s="21" t="n"/>
      <c r="D33" s="21" t="n"/>
      <c r="E33" s="21" t="n"/>
      <c r="F33" s="22">
        <f>IF(D33="","",D33-E33)</f>
        <v/>
      </c>
      <c r="G33" s="18" t="n"/>
      <c r="H33" s="8">
        <f>IF(D33="","",F33*('Ma marge'!$B$6+'Ma marge'!$B$7))</f>
        <v/>
      </c>
      <c r="I33" s="21" t="n"/>
    </row>
    <row r="34">
      <c r="A34" s="20" t="n"/>
      <c r="B34" s="21" t="n"/>
      <c r="C34" s="21" t="n"/>
      <c r="D34" s="21" t="n"/>
      <c r="E34" s="21" t="n"/>
      <c r="F34" s="22">
        <f>IF(D34="","",D34-E34)</f>
        <v/>
      </c>
      <c r="G34" s="18" t="n"/>
      <c r="H34" s="8">
        <f>IF(D34="","",F34*('Ma marge'!$B$6+'Ma marge'!$B$7))</f>
        <v/>
      </c>
      <c r="I34" s="21" t="n"/>
    </row>
    <row r="35">
      <c r="A35" s="20" t="n"/>
      <c r="B35" s="21" t="n"/>
      <c r="C35" s="21" t="n"/>
      <c r="D35" s="21" t="n"/>
      <c r="E35" s="21" t="n"/>
      <c r="F35" s="22">
        <f>IF(D35="","",D35-E35)</f>
        <v/>
      </c>
      <c r="G35" s="18" t="n"/>
      <c r="H35" s="8">
        <f>IF(D35="","",F35*('Ma marge'!$B$6+'Ma marge'!$B$7))</f>
        <v/>
      </c>
      <c r="I35" s="21" t="n"/>
    </row>
    <row r="36">
      <c r="A36" s="20" t="n"/>
      <c r="B36" s="21" t="n"/>
      <c r="C36" s="21" t="n"/>
      <c r="D36" s="21" t="n"/>
      <c r="E36" s="21" t="n"/>
      <c r="F36" s="22">
        <f>IF(D36="","",D36-E36)</f>
        <v/>
      </c>
      <c r="G36" s="18" t="n"/>
      <c r="H36" s="8">
        <f>IF(D36="","",F36*('Ma marge'!$B$6+'Ma marge'!$B$7))</f>
        <v/>
      </c>
      <c r="I36" s="21" t="n"/>
    </row>
    <row r="37">
      <c r="A37" s="20" t="n"/>
      <c r="B37" s="21" t="n"/>
      <c r="C37" s="21" t="n"/>
      <c r="D37" s="21" t="n"/>
      <c r="E37" s="21" t="n"/>
      <c r="F37" s="22">
        <f>IF(D37="","",D37-E37)</f>
        <v/>
      </c>
      <c r="G37" s="18" t="n"/>
      <c r="H37" s="8">
        <f>IF(D37="","",F37*('Ma marge'!$B$6+'Ma marge'!$B$7))</f>
        <v/>
      </c>
      <c r="I37" s="21" t="n"/>
    </row>
    <row r="38">
      <c r="A38" s="20" t="n"/>
      <c r="B38" s="21" t="n"/>
      <c r="C38" s="21" t="n"/>
      <c r="D38" s="21" t="n"/>
      <c r="E38" s="21" t="n"/>
      <c r="F38" s="22">
        <f>IF(D38="","",D38-E38)</f>
        <v/>
      </c>
      <c r="G38" s="18" t="n"/>
      <c r="H38" s="8">
        <f>IF(D38="","",F38*('Ma marge'!$B$6+'Ma marge'!$B$7))</f>
        <v/>
      </c>
      <c r="I38" s="21" t="n"/>
    </row>
    <row r="39">
      <c r="A39" s="20" t="n"/>
      <c r="B39" s="21" t="n"/>
      <c r="C39" s="21" t="n"/>
      <c r="D39" s="21" t="n"/>
      <c r="E39" s="21" t="n"/>
      <c r="F39" s="22">
        <f>IF(D39="","",D39-E39)</f>
        <v/>
      </c>
      <c r="G39" s="18" t="n"/>
      <c r="H39" s="8">
        <f>IF(D39="","",F39*('Ma marge'!$B$6+'Ma marge'!$B$7))</f>
        <v/>
      </c>
      <c r="I39" s="21" t="n"/>
    </row>
    <row r="40">
      <c r="A40" s="20" t="n"/>
      <c r="B40" s="21" t="n"/>
      <c r="C40" s="21" t="n"/>
      <c r="D40" s="21" t="n"/>
      <c r="E40" s="21" t="n"/>
      <c r="F40" s="22">
        <f>IF(D40="","",D40-E40)</f>
        <v/>
      </c>
      <c r="G40" s="18" t="n"/>
      <c r="H40" s="8">
        <f>IF(D40="","",F40*('Ma marge'!$B$6+'Ma marge'!$B$7))</f>
        <v/>
      </c>
      <c r="I40" s="21" t="n"/>
    </row>
    <row r="41">
      <c r="A41" s="20" t="n"/>
      <c r="B41" s="21" t="n"/>
      <c r="C41" s="21" t="n"/>
      <c r="D41" s="21" t="n"/>
      <c r="E41" s="21" t="n"/>
      <c r="F41" s="22">
        <f>IF(D41="","",D41-E41)</f>
        <v/>
      </c>
      <c r="G41" s="18" t="n"/>
      <c r="H41" s="8">
        <f>IF(D41="","",F41*('Ma marge'!$B$6+'Ma marge'!$B$7))</f>
        <v/>
      </c>
      <c r="I41" s="21" t="n"/>
    </row>
    <row r="42">
      <c r="A42" s="20" t="n"/>
      <c r="B42" s="21" t="n"/>
      <c r="C42" s="21" t="n"/>
      <c r="D42" s="21" t="n"/>
      <c r="E42" s="21" t="n"/>
      <c r="F42" s="22">
        <f>IF(D42="","",D42-E42)</f>
        <v/>
      </c>
      <c r="G42" s="18" t="n"/>
      <c r="H42" s="8">
        <f>IF(D42="","",F42*('Ma marge'!$B$6+'Ma marge'!$B$7))</f>
        <v/>
      </c>
      <c r="I42" s="21" t="n"/>
    </row>
    <row r="43">
      <c r="A43" s="20" t="n"/>
      <c r="B43" s="21" t="n"/>
      <c r="C43" s="21" t="n"/>
      <c r="D43" s="21" t="n"/>
      <c r="E43" s="21" t="n"/>
      <c r="F43" s="22">
        <f>IF(D43="","",D43-E43)</f>
        <v/>
      </c>
      <c r="G43" s="18" t="n"/>
      <c r="H43" s="8">
        <f>IF(D43="","",F43*('Ma marge'!$B$6+'Ma marge'!$B$7))</f>
        <v/>
      </c>
      <c r="I43" s="21" t="n"/>
    </row>
    <row r="44">
      <c r="A44" s="20" t="n"/>
      <c r="B44" s="21" t="n"/>
      <c r="C44" s="21" t="n"/>
      <c r="D44" s="21" t="n"/>
      <c r="E44" s="21" t="n"/>
      <c r="F44" s="22">
        <f>IF(D44="","",D44-E44)</f>
        <v/>
      </c>
      <c r="G44" s="18" t="n"/>
      <c r="H44" s="8">
        <f>IF(D44="","",F44*('Ma marge'!$B$6+'Ma marge'!$B$7))</f>
        <v/>
      </c>
      <c r="I44" s="21" t="n"/>
    </row>
    <row r="45">
      <c r="A45" s="20" t="n"/>
      <c r="B45" s="21" t="n"/>
      <c r="C45" s="21" t="n"/>
      <c r="D45" s="21" t="n"/>
      <c r="E45" s="21" t="n"/>
      <c r="F45" s="22">
        <f>IF(D45="","",D45-E45)</f>
        <v/>
      </c>
      <c r="G45" s="18" t="n"/>
      <c r="H45" s="8">
        <f>IF(D45="","",F45*('Ma marge'!$B$6+'Ma marge'!$B$7))</f>
        <v/>
      </c>
      <c r="I45" s="21" t="n"/>
    </row>
    <row r="46">
      <c r="A46" s="20" t="n"/>
      <c r="B46" s="21" t="n"/>
      <c r="C46" s="21" t="n"/>
      <c r="D46" s="21" t="n"/>
      <c r="E46" s="21" t="n"/>
      <c r="F46" s="22">
        <f>IF(D46="","",D46-E46)</f>
        <v/>
      </c>
      <c r="G46" s="18" t="n"/>
      <c r="H46" s="8">
        <f>IF(D46="","",F46*('Ma marge'!$B$6+'Ma marge'!$B$7))</f>
        <v/>
      </c>
      <c r="I46" s="21" t="n"/>
    </row>
    <row r="47">
      <c r="A47" s="20" t="n"/>
      <c r="B47" s="21" t="n"/>
      <c r="C47" s="21" t="n"/>
      <c r="D47" s="21" t="n"/>
      <c r="E47" s="21" t="n"/>
      <c r="F47" s="22">
        <f>IF(D47="","",D47-E47)</f>
        <v/>
      </c>
      <c r="G47" s="18" t="n"/>
      <c r="H47" s="8">
        <f>IF(D47="","",F47*('Ma marge'!$B$6+'Ma marge'!$B$7))</f>
        <v/>
      </c>
      <c r="I47" s="21" t="n"/>
    </row>
    <row r="48">
      <c r="A48" s="20" t="n"/>
      <c r="B48" s="21" t="n"/>
      <c r="C48" s="21" t="n"/>
      <c r="D48" s="21" t="n"/>
      <c r="E48" s="21" t="n"/>
      <c r="F48" s="22">
        <f>IF(D48="","",D48-E48)</f>
        <v/>
      </c>
      <c r="G48" s="18" t="n"/>
      <c r="H48" s="8">
        <f>IF(D48="","",F48*('Ma marge'!$B$6+'Ma marge'!$B$7))</f>
        <v/>
      </c>
      <c r="I48" s="21" t="n"/>
    </row>
    <row r="49">
      <c r="A49" s="20" t="n"/>
      <c r="B49" s="21" t="n"/>
      <c r="C49" s="21" t="n"/>
      <c r="D49" s="21" t="n"/>
      <c r="E49" s="21" t="n"/>
      <c r="F49" s="22">
        <f>IF(D49="","",D49-E49)</f>
        <v/>
      </c>
      <c r="G49" s="18" t="n"/>
      <c r="H49" s="8">
        <f>IF(D49="","",F49*('Ma marge'!$B$6+'Ma marge'!$B$7))</f>
        <v/>
      </c>
      <c r="I49" s="21" t="n"/>
    </row>
    <row r="50">
      <c r="A50" s="20" t="n"/>
      <c r="B50" s="21" t="n"/>
      <c r="C50" s="21" t="n"/>
      <c r="D50" s="21" t="n"/>
      <c r="E50" s="21" t="n"/>
      <c r="F50" s="22">
        <f>IF(D50="","",D50-E50)</f>
        <v/>
      </c>
      <c r="G50" s="18" t="n"/>
      <c r="H50" s="8">
        <f>IF(D50="","",F50*('Ma marge'!$B$6+'Ma marge'!$B$7))</f>
        <v/>
      </c>
      <c r="I50" s="21" t="n"/>
    </row>
    <row r="51">
      <c r="A51" s="20" t="n"/>
      <c r="B51" s="21" t="n"/>
      <c r="C51" s="21" t="n"/>
      <c r="D51" s="21" t="n"/>
      <c r="E51" s="21" t="n"/>
      <c r="F51" s="22">
        <f>IF(D51="","",D51-E51)</f>
        <v/>
      </c>
      <c r="G51" s="18" t="n"/>
      <c r="H51" s="8">
        <f>IF(D51="","",F51*('Ma marge'!$B$6+'Ma marge'!$B$7))</f>
        <v/>
      </c>
      <c r="I51" s="21" t="n"/>
    </row>
    <row r="52">
      <c r="A52" s="20" t="n"/>
      <c r="B52" s="21" t="n"/>
      <c r="C52" s="21" t="n"/>
      <c r="D52" s="21" t="n"/>
      <c r="E52" s="21" t="n"/>
      <c r="F52" s="22">
        <f>IF(D52="","",D52-E52)</f>
        <v/>
      </c>
      <c r="G52" s="18" t="n"/>
      <c r="H52" s="8">
        <f>IF(D52="","",F52*('Ma marge'!$B$6+'Ma marge'!$B$7))</f>
        <v/>
      </c>
      <c r="I52" s="21" t="n"/>
    </row>
    <row r="53">
      <c r="A53" s="20" t="n"/>
      <c r="B53" s="21" t="n"/>
      <c r="C53" s="21" t="n"/>
      <c r="D53" s="21" t="n"/>
      <c r="E53" s="21" t="n"/>
      <c r="F53" s="22">
        <f>IF(D53="","",D53-E53)</f>
        <v/>
      </c>
      <c r="G53" s="18" t="n"/>
      <c r="H53" s="8">
        <f>IF(D53="","",F53*('Ma marge'!$B$6+'Ma marge'!$B$7))</f>
        <v/>
      </c>
      <c r="I53" s="21" t="n"/>
    </row>
    <row r="54">
      <c r="A54" s="20" t="n"/>
      <c r="B54" s="21" t="n"/>
      <c r="C54" s="21" t="n"/>
      <c r="D54" s="21" t="n"/>
      <c r="E54" s="21" t="n"/>
      <c r="F54" s="22">
        <f>IF(D54="","",D54-E54)</f>
        <v/>
      </c>
      <c r="G54" s="18" t="n"/>
      <c r="H54" s="8">
        <f>IF(D54="","",F54*('Ma marge'!$B$6+'Ma marge'!$B$7))</f>
        <v/>
      </c>
      <c r="I54" s="21" t="n"/>
    </row>
    <row r="55">
      <c r="A55" s="20" t="n"/>
      <c r="B55" s="21" t="n"/>
      <c r="C55" s="21" t="n"/>
      <c r="D55" s="21" t="n"/>
      <c r="E55" s="21" t="n"/>
      <c r="F55" s="22">
        <f>IF(D55="","",D55-E55)</f>
        <v/>
      </c>
      <c r="G55" s="18" t="n"/>
      <c r="H55" s="8">
        <f>IF(D55="","",F55*('Ma marge'!$B$6+'Ma marge'!$B$7))</f>
        <v/>
      </c>
      <c r="I55" s="21" t="n"/>
    </row>
    <row r="56">
      <c r="A56" s="20" t="n"/>
      <c r="B56" s="21" t="n"/>
      <c r="C56" s="21" t="n"/>
      <c r="D56" s="21" t="n"/>
      <c r="E56" s="21" t="n"/>
      <c r="F56" s="22">
        <f>IF(D56="","",D56-E56)</f>
        <v/>
      </c>
      <c r="G56" s="18" t="n"/>
      <c r="H56" s="8">
        <f>IF(D56="","",F56*('Ma marge'!$B$6+'Ma marge'!$B$7))</f>
        <v/>
      </c>
      <c r="I56" s="21" t="n"/>
    </row>
    <row r="57">
      <c r="A57" s="20" t="n"/>
      <c r="B57" s="21" t="n"/>
      <c r="C57" s="21" t="n"/>
      <c r="D57" s="21" t="n"/>
      <c r="E57" s="21" t="n"/>
      <c r="F57" s="22">
        <f>IF(D57="","",D57-E57)</f>
        <v/>
      </c>
      <c r="G57" s="18" t="n"/>
      <c r="H57" s="8">
        <f>IF(D57="","",F57*('Ma marge'!$B$6+'Ma marge'!$B$7))</f>
        <v/>
      </c>
      <c r="I57" s="21" t="n"/>
    </row>
    <row r="58">
      <c r="A58" s="20" t="n"/>
      <c r="B58" s="21" t="n"/>
      <c r="C58" s="21" t="n"/>
      <c r="D58" s="21" t="n"/>
      <c r="E58" s="21" t="n"/>
      <c r="F58" s="22">
        <f>IF(D58="","",D58-E58)</f>
        <v/>
      </c>
      <c r="G58" s="18" t="n"/>
      <c r="H58" s="8">
        <f>IF(D58="","",F58*('Ma marge'!$B$6+'Ma marge'!$B$7))</f>
        <v/>
      </c>
      <c r="I58" s="21" t="n"/>
    </row>
    <row r="59">
      <c r="A59" s="20" t="n"/>
      <c r="B59" s="21" t="n"/>
      <c r="C59" s="21" t="n"/>
      <c r="D59" s="21" t="n"/>
      <c r="E59" s="21" t="n"/>
      <c r="F59" s="22">
        <f>IF(D59="","",D59-E59)</f>
        <v/>
      </c>
      <c r="G59" s="18" t="n"/>
      <c r="H59" s="8">
        <f>IF(D59="","",F59*('Ma marge'!$B$6+'Ma marge'!$B$7))</f>
        <v/>
      </c>
      <c r="I59" s="21" t="n"/>
    </row>
    <row r="60">
      <c r="A60" s="20" t="n"/>
      <c r="B60" s="21" t="n"/>
      <c r="C60" s="21" t="n"/>
      <c r="D60" s="21" t="n"/>
      <c r="E60" s="21" t="n"/>
      <c r="F60" s="22">
        <f>IF(D60="","",D60-E60)</f>
        <v/>
      </c>
      <c r="G60" s="18" t="n"/>
      <c r="H60" s="8">
        <f>IF(D60="","",F60*('Ma marge'!$B$6+'Ma marge'!$B$7))</f>
        <v/>
      </c>
      <c r="I60" s="21" t="n"/>
    </row>
    <row r="61">
      <c r="A61" s="20" t="n"/>
      <c r="B61" s="21" t="n"/>
      <c r="C61" s="21" t="n"/>
      <c r="D61" s="21" t="n"/>
      <c r="E61" s="21" t="n"/>
      <c r="F61" s="22">
        <f>IF(D61="","",D61-E61)</f>
        <v/>
      </c>
      <c r="G61" s="18" t="n"/>
      <c r="H61" s="8">
        <f>IF(D61="","",F61*('Ma marge'!$B$6+'Ma marge'!$B$7))</f>
        <v/>
      </c>
      <c r="I61" s="21" t="n"/>
    </row>
    <row r="62">
      <c r="A62" s="20" t="n"/>
      <c r="B62" s="21" t="n"/>
      <c r="C62" s="21" t="n"/>
      <c r="D62" s="21" t="n"/>
      <c r="E62" s="21" t="n"/>
      <c r="F62" s="22">
        <f>IF(D62="","",D62-E62)</f>
        <v/>
      </c>
      <c r="G62" s="18" t="n"/>
      <c r="H62" s="8">
        <f>IF(D62="","",F62*('Ma marge'!$B$6+'Ma marge'!$B$7))</f>
        <v/>
      </c>
      <c r="I62" s="21" t="n"/>
    </row>
    <row r="63">
      <c r="A63" s="20" t="n"/>
      <c r="B63" s="21" t="n"/>
      <c r="C63" s="21" t="n"/>
      <c r="D63" s="21" t="n"/>
      <c r="E63" s="21" t="n"/>
      <c r="F63" s="22">
        <f>IF(D63="","",D63-E63)</f>
        <v/>
      </c>
      <c r="G63" s="18" t="n"/>
      <c r="H63" s="8">
        <f>IF(D63="","",F63*('Ma marge'!$B$6+'Ma marge'!$B$7))</f>
        <v/>
      </c>
      <c r="I63" s="21" t="n"/>
    </row>
    <row r="64">
      <c r="A64" s="20" t="n"/>
      <c r="B64" s="21" t="n"/>
      <c r="C64" s="21" t="n"/>
      <c r="D64" s="21" t="n"/>
      <c r="E64" s="21" t="n"/>
      <c r="F64" s="22">
        <f>IF(D64="","",D64-E64)</f>
        <v/>
      </c>
      <c r="G64" s="18" t="n"/>
      <c r="H64" s="8">
        <f>IF(D64="","",F64*('Ma marge'!$B$6+'Ma marge'!$B$7))</f>
        <v/>
      </c>
      <c r="I64" s="21" t="n"/>
    </row>
    <row r="65">
      <c r="A65" s="20" t="n"/>
      <c r="B65" s="21" t="n"/>
      <c r="C65" s="21" t="n"/>
      <c r="D65" s="21" t="n"/>
      <c r="E65" s="21" t="n"/>
      <c r="F65" s="22">
        <f>IF(D65="","",D65-E65)</f>
        <v/>
      </c>
      <c r="G65" s="18" t="n"/>
      <c r="H65" s="8">
        <f>IF(D65="","",F65*('Ma marge'!$B$6+'Ma marge'!$B$7))</f>
        <v/>
      </c>
      <c r="I65" s="21" t="n"/>
    </row>
    <row r="66">
      <c r="A66" s="20" t="n"/>
      <c r="B66" s="21" t="n"/>
      <c r="C66" s="21" t="n"/>
      <c r="D66" s="21" t="n"/>
      <c r="E66" s="21" t="n"/>
      <c r="F66" s="22">
        <f>IF(D66="","",D66-E66)</f>
        <v/>
      </c>
      <c r="G66" s="18" t="n"/>
      <c r="H66" s="8">
        <f>IF(D66="","",F66*('Ma marge'!$B$6+'Ma marge'!$B$7))</f>
        <v/>
      </c>
      <c r="I66" s="21" t="n"/>
    </row>
    <row r="67">
      <c r="A67" s="20" t="n"/>
      <c r="B67" s="21" t="n"/>
      <c r="C67" s="21" t="n"/>
      <c r="D67" s="21" t="n"/>
      <c r="E67" s="21" t="n"/>
      <c r="F67" s="22">
        <f>IF(D67="","",D67-E67)</f>
        <v/>
      </c>
      <c r="G67" s="18" t="n"/>
      <c r="H67" s="8">
        <f>IF(D67="","",F67*('Ma marge'!$B$6+'Ma marge'!$B$7))</f>
        <v/>
      </c>
      <c r="I67" s="21" t="n"/>
    </row>
    <row r="68">
      <c r="A68" s="20" t="n"/>
      <c r="B68" s="21" t="n"/>
      <c r="C68" s="21" t="n"/>
      <c r="D68" s="21" t="n"/>
      <c r="E68" s="21" t="n"/>
      <c r="F68" s="22">
        <f>IF(D68="","",D68-E68)</f>
        <v/>
      </c>
      <c r="G68" s="18" t="n"/>
      <c r="H68" s="8">
        <f>IF(D68="","",F68*('Ma marge'!$B$6+'Ma marge'!$B$7))</f>
        <v/>
      </c>
      <c r="I68" s="21" t="n"/>
    </row>
    <row r="69">
      <c r="A69" s="20" t="n"/>
      <c r="B69" s="21" t="n"/>
      <c r="C69" s="21" t="n"/>
      <c r="D69" s="21" t="n"/>
      <c r="E69" s="21" t="n"/>
      <c r="F69" s="22">
        <f>IF(D69="","",D69-E69)</f>
        <v/>
      </c>
      <c r="G69" s="18" t="n"/>
      <c r="H69" s="8">
        <f>IF(D69="","",F69*('Ma marge'!$B$6+'Ma marge'!$B$7))</f>
        <v/>
      </c>
      <c r="I69" s="21" t="n"/>
    </row>
    <row r="70">
      <c r="A70" s="20" t="n"/>
      <c r="B70" s="21" t="n"/>
      <c r="C70" s="21" t="n"/>
      <c r="D70" s="21" t="n"/>
      <c r="E70" s="21" t="n"/>
      <c r="F70" s="22">
        <f>IF(D70="","",D70-E70)</f>
        <v/>
      </c>
      <c r="G70" s="18" t="n"/>
      <c r="H70" s="8">
        <f>IF(D70="","",F70*('Ma marge'!$B$6+'Ma marge'!$B$7))</f>
        <v/>
      </c>
      <c r="I70" s="21" t="n"/>
    </row>
    <row r="71">
      <c r="A71" s="20" t="n"/>
      <c r="B71" s="21" t="n"/>
      <c r="C71" s="21" t="n"/>
      <c r="D71" s="21" t="n"/>
      <c r="E71" s="21" t="n"/>
      <c r="F71" s="22">
        <f>IF(D71="","",D71-E71)</f>
        <v/>
      </c>
      <c r="G71" s="18" t="n"/>
      <c r="H71" s="8">
        <f>IF(D71="","",F71*('Ma marge'!$B$6+'Ma marge'!$B$7))</f>
        <v/>
      </c>
      <c r="I71" s="21" t="n"/>
    </row>
    <row r="72">
      <c r="A72" s="20" t="n"/>
      <c r="B72" s="21" t="n"/>
      <c r="C72" s="21" t="n"/>
      <c r="D72" s="21" t="n"/>
      <c r="E72" s="21" t="n"/>
      <c r="F72" s="22">
        <f>IF(D72="","",D72-E72)</f>
        <v/>
      </c>
      <c r="G72" s="18" t="n"/>
      <c r="H72" s="8">
        <f>IF(D72="","",F72*('Ma marge'!$B$6+'Ma marge'!$B$7))</f>
        <v/>
      </c>
      <c r="I72" s="21" t="n"/>
    </row>
    <row r="73">
      <c r="A73" s="20" t="n"/>
      <c r="B73" s="21" t="n"/>
      <c r="C73" s="21" t="n"/>
      <c r="D73" s="21" t="n"/>
      <c r="E73" s="21" t="n"/>
      <c r="F73" s="22">
        <f>IF(D73="","",D73-E73)</f>
        <v/>
      </c>
      <c r="G73" s="18" t="n"/>
      <c r="H73" s="8">
        <f>IF(D73="","",F73*('Ma marge'!$B$6+'Ma marge'!$B$7))</f>
        <v/>
      </c>
      <c r="I73" s="21" t="n"/>
    </row>
    <row r="74">
      <c r="A74" s="20" t="n"/>
      <c r="B74" s="21" t="n"/>
      <c r="C74" s="21" t="n"/>
      <c r="D74" s="21" t="n"/>
      <c r="E74" s="21" t="n"/>
      <c r="F74" s="22">
        <f>IF(D74="","",D74-E74)</f>
        <v/>
      </c>
      <c r="G74" s="18" t="n"/>
      <c r="H74" s="8">
        <f>IF(D74="","",F74*('Ma marge'!$B$6+'Ma marge'!$B$7))</f>
        <v/>
      </c>
      <c r="I74" s="21" t="n"/>
    </row>
    <row r="75">
      <c r="A75" s="20" t="n"/>
      <c r="B75" s="21" t="n"/>
      <c r="C75" s="21" t="n"/>
      <c r="D75" s="21" t="n"/>
      <c r="E75" s="21" t="n"/>
      <c r="F75" s="22">
        <f>IF(D75="","",D75-E75)</f>
        <v/>
      </c>
      <c r="G75" s="18" t="n"/>
      <c r="H75" s="8">
        <f>IF(D75="","",F75*('Ma marge'!$B$6+'Ma marge'!$B$7))</f>
        <v/>
      </c>
      <c r="I75" s="21" t="n"/>
    </row>
    <row r="76">
      <c r="A76" s="20" t="n"/>
      <c r="B76" s="21" t="n"/>
      <c r="C76" s="21" t="n"/>
      <c r="D76" s="21" t="n"/>
      <c r="E76" s="21" t="n"/>
      <c r="F76" s="22">
        <f>IF(D76="","",D76-E76)</f>
        <v/>
      </c>
      <c r="G76" s="18" t="n"/>
      <c r="H76" s="8">
        <f>IF(D76="","",F76*('Ma marge'!$B$6+'Ma marge'!$B$7))</f>
        <v/>
      </c>
      <c r="I76" s="21" t="n"/>
    </row>
    <row r="77">
      <c r="A77" s="20" t="n"/>
      <c r="B77" s="21" t="n"/>
      <c r="C77" s="21" t="n"/>
      <c r="D77" s="21" t="n"/>
      <c r="E77" s="21" t="n"/>
      <c r="F77" s="22">
        <f>IF(D77="","",D77-E77)</f>
        <v/>
      </c>
      <c r="G77" s="18" t="n"/>
      <c r="H77" s="8">
        <f>IF(D77="","",F77*('Ma marge'!$B$6+'Ma marge'!$B$7))</f>
        <v/>
      </c>
      <c r="I77" s="21" t="n"/>
    </row>
    <row r="78">
      <c r="A78" s="20" t="n"/>
      <c r="B78" s="21" t="n"/>
      <c r="C78" s="21" t="n"/>
      <c r="D78" s="21" t="n"/>
      <c r="E78" s="21" t="n"/>
      <c r="F78" s="22">
        <f>IF(D78="","",D78-E78)</f>
        <v/>
      </c>
      <c r="G78" s="18" t="n"/>
      <c r="H78" s="8">
        <f>IF(D78="","",F78*('Ma marge'!$B$6+'Ma marge'!$B$7))</f>
        <v/>
      </c>
      <c r="I78" s="21" t="n"/>
    </row>
    <row r="79">
      <c r="A79" s="20" t="n"/>
      <c r="B79" s="21" t="n"/>
      <c r="C79" s="21" t="n"/>
      <c r="D79" s="21" t="n"/>
      <c r="E79" s="21" t="n"/>
      <c r="F79" s="22">
        <f>IF(D79="","",D79-E79)</f>
        <v/>
      </c>
      <c r="G79" s="18" t="n"/>
      <c r="H79" s="8">
        <f>IF(D79="","",F79*('Ma marge'!$B$6+'Ma marge'!$B$7))</f>
        <v/>
      </c>
      <c r="I79" s="21" t="n"/>
    </row>
    <row r="80">
      <c r="A80" s="20" t="n"/>
      <c r="B80" s="21" t="n"/>
      <c r="C80" s="21" t="n"/>
      <c r="D80" s="21" t="n"/>
      <c r="E80" s="21" t="n"/>
      <c r="F80" s="22">
        <f>IF(D80="","",D80-E80)</f>
        <v/>
      </c>
      <c r="G80" s="18" t="n"/>
      <c r="H80" s="8">
        <f>IF(D80="","",F80*('Ma marge'!$B$6+'Ma marge'!$B$7))</f>
        <v/>
      </c>
      <c r="I80" s="21" t="n"/>
    </row>
    <row r="81">
      <c r="A81" s="20" t="n"/>
      <c r="B81" s="21" t="n"/>
      <c r="C81" s="21" t="n"/>
      <c r="D81" s="21" t="n"/>
      <c r="E81" s="21" t="n"/>
      <c r="F81" s="22">
        <f>IF(D81="","",D81-E81)</f>
        <v/>
      </c>
      <c r="G81" s="18" t="n"/>
      <c r="H81" s="8">
        <f>IF(D81="","",F81*('Ma marge'!$B$6+'Ma marge'!$B$7))</f>
        <v/>
      </c>
      <c r="I81" s="21" t="n"/>
    </row>
    <row r="82">
      <c r="A82" s="20" t="n"/>
      <c r="B82" s="21" t="n"/>
      <c r="C82" s="21" t="n"/>
      <c r="D82" s="21" t="n"/>
      <c r="E82" s="21" t="n"/>
      <c r="F82" s="22">
        <f>IF(D82="","",D82-E82)</f>
        <v/>
      </c>
      <c r="G82" s="18" t="n"/>
      <c r="H82" s="8">
        <f>IF(D82="","",F82*('Ma marge'!$B$6+'Ma marge'!$B$7))</f>
        <v/>
      </c>
      <c r="I82" s="21" t="n"/>
    </row>
    <row r="83">
      <c r="A83" s="20" t="n"/>
      <c r="B83" s="21" t="n"/>
      <c r="C83" s="21" t="n"/>
      <c r="D83" s="21" t="n"/>
      <c r="E83" s="21" t="n"/>
      <c r="F83" s="22">
        <f>IF(D83="","",D83-E83)</f>
        <v/>
      </c>
      <c r="G83" s="18" t="n"/>
      <c r="H83" s="8">
        <f>IF(D83="","",F83*('Ma marge'!$B$6+'Ma marge'!$B$7))</f>
        <v/>
      </c>
      <c r="I83" s="21" t="n"/>
    </row>
    <row r="84">
      <c r="A84" s="20" t="n"/>
      <c r="B84" s="21" t="n"/>
      <c r="C84" s="21" t="n"/>
      <c r="D84" s="21" t="n"/>
      <c r="E84" s="21" t="n"/>
      <c r="F84" s="22">
        <f>IF(D84="","",D84-E84)</f>
        <v/>
      </c>
      <c r="G84" s="18" t="n"/>
      <c r="H84" s="8">
        <f>IF(D84="","",F84*('Ma marge'!$B$6+'Ma marge'!$B$7))</f>
        <v/>
      </c>
      <c r="I84" s="21" t="n"/>
    </row>
    <row r="85">
      <c r="A85" s="20" t="n"/>
      <c r="B85" s="21" t="n"/>
      <c r="C85" s="21" t="n"/>
      <c r="D85" s="21" t="n"/>
      <c r="E85" s="21" t="n"/>
      <c r="F85" s="22">
        <f>IF(D85="","",D85-E85)</f>
        <v/>
      </c>
      <c r="G85" s="18" t="n"/>
      <c r="H85" s="8">
        <f>IF(D85="","",F85*('Ma marge'!$B$6+'Ma marge'!$B$7))</f>
        <v/>
      </c>
      <c r="I85" s="21" t="n"/>
    </row>
    <row r="86">
      <c r="A86" s="20" t="n"/>
      <c r="B86" s="21" t="n"/>
      <c r="C86" s="21" t="n"/>
      <c r="D86" s="21" t="n"/>
      <c r="E86" s="21" t="n"/>
      <c r="F86" s="22">
        <f>IF(D86="","",D86-E86)</f>
        <v/>
      </c>
      <c r="G86" s="18" t="n"/>
      <c r="H86" s="8">
        <f>IF(D86="","",F86*('Ma marge'!$B$6+'Ma marge'!$B$7))</f>
        <v/>
      </c>
      <c r="I86" s="21" t="n"/>
    </row>
    <row r="87">
      <c r="A87" s="20" t="n"/>
      <c r="B87" s="21" t="n"/>
      <c r="C87" s="21" t="n"/>
      <c r="D87" s="21" t="n"/>
      <c r="E87" s="21" t="n"/>
      <c r="F87" s="22">
        <f>IF(D87="","",D87-E87)</f>
        <v/>
      </c>
      <c r="G87" s="18" t="n"/>
      <c r="H87" s="8">
        <f>IF(D87="","",F87*('Ma marge'!$B$6+'Ma marge'!$B$7))</f>
        <v/>
      </c>
      <c r="I87" s="21" t="n"/>
    </row>
    <row r="88">
      <c r="A88" s="20" t="n"/>
      <c r="B88" s="21" t="n"/>
      <c r="C88" s="21" t="n"/>
      <c r="D88" s="21" t="n"/>
      <c r="E88" s="21" t="n"/>
      <c r="F88" s="22">
        <f>IF(D88="","",D88-E88)</f>
        <v/>
      </c>
      <c r="G88" s="18" t="n"/>
      <c r="H88" s="8">
        <f>IF(D88="","",F88*('Ma marge'!$B$6+'Ma marge'!$B$7))</f>
        <v/>
      </c>
      <c r="I88" s="21" t="n"/>
    </row>
    <row r="89">
      <c r="A89" s="20" t="n"/>
      <c r="B89" s="21" t="n"/>
      <c r="C89" s="21" t="n"/>
      <c r="D89" s="21" t="n"/>
      <c r="E89" s="21" t="n"/>
      <c r="F89" s="22">
        <f>IF(D89="","",D89-E89)</f>
        <v/>
      </c>
      <c r="G89" s="18" t="n"/>
      <c r="H89" s="8">
        <f>IF(D89="","",F89*('Ma marge'!$B$6+'Ma marge'!$B$7))</f>
        <v/>
      </c>
      <c r="I89" s="21" t="n"/>
    </row>
    <row r="90">
      <c r="A90" s="20" t="n"/>
      <c r="B90" s="21" t="n"/>
      <c r="C90" s="21" t="n"/>
      <c r="D90" s="21" t="n"/>
      <c r="E90" s="21" t="n"/>
      <c r="F90" s="22">
        <f>IF(D90="","",D90-E90)</f>
        <v/>
      </c>
      <c r="G90" s="18" t="n"/>
      <c r="H90" s="8">
        <f>IF(D90="","",F90*('Ma marge'!$B$6+'Ma marge'!$B$7))</f>
        <v/>
      </c>
      <c r="I90" s="21" t="n"/>
    </row>
    <row r="91">
      <c r="A91" s="20" t="n"/>
      <c r="B91" s="21" t="n"/>
      <c r="C91" s="21" t="n"/>
      <c r="D91" s="21" t="n"/>
      <c r="E91" s="21" t="n"/>
      <c r="F91" s="22">
        <f>IF(D91="","",D91-E91)</f>
        <v/>
      </c>
      <c r="G91" s="18" t="n"/>
      <c r="H91" s="8">
        <f>IF(D91="","",F91*('Ma marge'!$B$6+'Ma marge'!$B$7))</f>
        <v/>
      </c>
      <c r="I91" s="21" t="n"/>
    </row>
    <row r="92">
      <c r="A92" s="20" t="n"/>
      <c r="B92" s="21" t="n"/>
      <c r="C92" s="21" t="n"/>
      <c r="D92" s="21" t="n"/>
      <c r="E92" s="21" t="n"/>
      <c r="F92" s="22">
        <f>IF(D92="","",D92-E92)</f>
        <v/>
      </c>
      <c r="G92" s="18" t="n"/>
      <c r="H92" s="8">
        <f>IF(D92="","",F92*('Ma marge'!$B$6+'Ma marge'!$B$7))</f>
        <v/>
      </c>
      <c r="I92" s="21" t="n"/>
    </row>
    <row r="93">
      <c r="A93" s="20" t="n"/>
      <c r="B93" s="21" t="n"/>
      <c r="C93" s="21" t="n"/>
      <c r="D93" s="21" t="n"/>
      <c r="E93" s="21" t="n"/>
      <c r="F93" s="22">
        <f>IF(D93="","",D93-E93)</f>
        <v/>
      </c>
      <c r="G93" s="18" t="n"/>
      <c r="H93" s="8">
        <f>IF(D93="","",F93*('Ma marge'!$B$6+'Ma marge'!$B$7))</f>
        <v/>
      </c>
      <c r="I93" s="21" t="n"/>
    </row>
    <row r="94">
      <c r="A94" s="20" t="n"/>
      <c r="B94" s="21" t="n"/>
      <c r="C94" s="21" t="n"/>
      <c r="D94" s="21" t="n"/>
      <c r="E94" s="21" t="n"/>
      <c r="F94" s="22">
        <f>IF(D94="","",D94-E94)</f>
        <v/>
      </c>
      <c r="G94" s="18" t="n"/>
      <c r="H94" s="8">
        <f>IF(D94="","",F94*('Ma marge'!$B$6+'Ma marge'!$B$7))</f>
        <v/>
      </c>
      <c r="I94" s="21" t="n"/>
    </row>
    <row r="95">
      <c r="A95" s="20" t="n"/>
      <c r="B95" s="21" t="n"/>
      <c r="C95" s="21" t="n"/>
      <c r="D95" s="21" t="n"/>
      <c r="E95" s="21" t="n"/>
      <c r="F95" s="22">
        <f>IF(D95="","",D95-E95)</f>
        <v/>
      </c>
      <c r="G95" s="18" t="n"/>
      <c r="H95" s="8">
        <f>IF(D95="","",F95*('Ma marge'!$B$6+'Ma marge'!$B$7))</f>
        <v/>
      </c>
      <c r="I95" s="21" t="n"/>
    </row>
    <row r="96">
      <c r="A96" s="20" t="n"/>
      <c r="B96" s="21" t="n"/>
      <c r="C96" s="21" t="n"/>
      <c r="D96" s="21" t="n"/>
      <c r="E96" s="21" t="n"/>
      <c r="F96" s="22">
        <f>IF(D96="","",D96-E96)</f>
        <v/>
      </c>
      <c r="G96" s="18" t="n"/>
      <c r="H96" s="8">
        <f>IF(D96="","",F96*('Ma marge'!$B$6+'Ma marge'!$B$7))</f>
        <v/>
      </c>
      <c r="I96" s="21" t="n"/>
    </row>
    <row r="97">
      <c r="A97" s="20" t="n"/>
      <c r="B97" s="21" t="n"/>
      <c r="C97" s="21" t="n"/>
      <c r="D97" s="21" t="n"/>
      <c r="E97" s="21" t="n"/>
      <c r="F97" s="22">
        <f>IF(D97="","",D97-E97)</f>
        <v/>
      </c>
      <c r="G97" s="18" t="n"/>
      <c r="H97" s="8">
        <f>IF(D97="","",F97*('Ma marge'!$B$6+'Ma marge'!$B$7))</f>
        <v/>
      </c>
      <c r="I97" s="21" t="n"/>
    </row>
    <row r="98">
      <c r="A98" s="20" t="n"/>
      <c r="B98" s="21" t="n"/>
      <c r="C98" s="21" t="n"/>
      <c r="D98" s="21" t="n"/>
      <c r="E98" s="21" t="n"/>
      <c r="F98" s="22">
        <f>IF(D98="","",D98-E98)</f>
        <v/>
      </c>
      <c r="G98" s="18" t="n"/>
      <c r="H98" s="8">
        <f>IF(D98="","",F98*('Ma marge'!$B$6+'Ma marge'!$B$7))</f>
        <v/>
      </c>
      <c r="I98" s="21" t="n"/>
    </row>
    <row r="99">
      <c r="A99" s="20" t="n"/>
      <c r="B99" s="21" t="n"/>
      <c r="C99" s="21" t="n"/>
      <c r="D99" s="21" t="n"/>
      <c r="E99" s="21" t="n"/>
      <c r="F99" s="22">
        <f>IF(D99="","",D99-E99)</f>
        <v/>
      </c>
      <c r="G99" s="18" t="n"/>
      <c r="H99" s="8">
        <f>IF(D99="","",F99*('Ma marge'!$B$6+'Ma marge'!$B$7))</f>
        <v/>
      </c>
      <c r="I99" s="21" t="n"/>
    </row>
    <row r="100">
      <c r="A100" s="20" t="n"/>
      <c r="B100" s="21" t="n"/>
      <c r="C100" s="21" t="n"/>
      <c r="D100" s="21" t="n"/>
      <c r="E100" s="21" t="n"/>
      <c r="F100" s="22">
        <f>IF(D100="","",D100-E100)</f>
        <v/>
      </c>
      <c r="G100" s="18" t="n"/>
      <c r="H100" s="8">
        <f>IF(D100="","",F100*('Ma marge'!$B$6+'Ma marge'!$B$7))</f>
        <v/>
      </c>
      <c r="I100" s="21" t="n"/>
    </row>
    <row r="101">
      <c r="A101" s="20" t="n"/>
      <c r="B101" s="21" t="n"/>
      <c r="C101" s="21" t="n"/>
      <c r="D101" s="21" t="n"/>
      <c r="E101" s="21" t="n"/>
      <c r="F101" s="22">
        <f>IF(D101="","",D101-E101)</f>
        <v/>
      </c>
      <c r="G101" s="18" t="n"/>
      <c r="H101" s="8">
        <f>IF(D101="","",F101*('Ma marge'!$B$6+'Ma marge'!$B$7))</f>
        <v/>
      </c>
      <c r="I101" s="21" t="n"/>
    </row>
    <row r="102">
      <c r="A102" s="20" t="n"/>
      <c r="B102" s="21" t="n"/>
      <c r="C102" s="21" t="n"/>
      <c r="D102" s="21" t="n"/>
      <c r="E102" s="21" t="n"/>
      <c r="F102" s="22">
        <f>IF(D102="","",D102-E102)</f>
        <v/>
      </c>
      <c r="G102" s="18" t="n"/>
      <c r="H102" s="8">
        <f>IF(D102="","",F102*('Ma marge'!$B$6+'Ma marge'!$B$7))</f>
        <v/>
      </c>
      <c r="I102" s="21" t="n"/>
    </row>
    <row r="103">
      <c r="A103" s="20" t="n"/>
      <c r="B103" s="21" t="n"/>
      <c r="C103" s="21" t="n"/>
      <c r="D103" s="21" t="n"/>
      <c r="E103" s="21" t="n"/>
      <c r="F103" s="22">
        <f>IF(D103="","",D103-E103)</f>
        <v/>
      </c>
      <c r="G103" s="18" t="n"/>
      <c r="H103" s="8">
        <f>IF(D103="","",F103*('Ma marge'!$B$6+'Ma marge'!$B$7))</f>
        <v/>
      </c>
      <c r="I103" s="21" t="n"/>
    </row>
    <row r="104">
      <c r="A104" s="20" t="n"/>
      <c r="B104" s="21" t="n"/>
      <c r="C104" s="21" t="n"/>
      <c r="D104" s="21" t="n"/>
      <c r="E104" s="21" t="n"/>
      <c r="F104" s="22">
        <f>IF(D104="","",D104-E104)</f>
        <v/>
      </c>
      <c r="G104" s="18" t="n"/>
      <c r="H104" s="8">
        <f>IF(D104="","",F104*('Ma marge'!$B$6+'Ma marge'!$B$7))</f>
        <v/>
      </c>
      <c r="I104" s="21" t="n"/>
    </row>
    <row r="106">
      <c r="B106" s="19" t="inlineStr">
        <is>
          <t>Totaux</t>
        </is>
      </c>
      <c r="D106" s="15">
        <f>SUM(D5:D104)</f>
        <v/>
      </c>
      <c r="E106" s="15">
        <f>SUM(E5:E104)</f>
        <v/>
      </c>
      <c r="F106" s="15">
        <f>SUM(F5:F104)</f>
        <v/>
      </c>
      <c r="G106" s="13">
        <f>SUM(G5:G104)</f>
        <v/>
      </c>
      <c r="H106" s="13">
        <f>SUM(H5:H104)</f>
        <v/>
      </c>
    </row>
    <row r="107">
      <c r="B107" s="19" t="inlineStr">
        <is>
          <t>Taux d'invendus</t>
        </is>
      </c>
      <c r="F107" s="14">
        <f>IF(D106=0,0,F106/D106*100)</f>
        <v/>
      </c>
      <c r="I107" s="2" t="inlineStr">
        <is>
          <t>Au-dessus de 8 %, baissez d'une fournée avant de chercher ailleurs.</t>
        </is>
      </c>
    </row>
    <row r="108">
      <c r="B108" s="19" t="inlineStr">
        <is>
          <t>Recette moyenne par marché</t>
        </is>
      </c>
      <c r="G108" s="13">
        <f>IFERROR(AVERAGE(G5:G104),0)</f>
        <v/>
      </c>
    </row>
  </sheetData>
  <mergeCells count="2">
    <mergeCell ref="A1:I1"/>
    <mergeCell ref="A2:I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34" customWidth="1" min="6" max="6"/>
  </cols>
  <sheetData>
    <row r="1" ht="26" customHeight="1">
      <c r="A1" s="1" t="inlineStr">
        <is>
          <t>Bilan mensuel</t>
        </is>
      </c>
    </row>
    <row r="2">
      <c r="A2" s="2" t="inlineStr">
        <is>
          <t>Vingt minutes par mois. C'est le rituel qui évite le plus d'erreurs.</t>
        </is>
      </c>
    </row>
    <row r="3" ht="8" customHeight="1"/>
    <row r="4" ht="22" customHeight="1">
      <c r="A4" s="16" t="inlineStr">
        <is>
          <t>Mois</t>
        </is>
      </c>
      <c r="B4" s="16" t="inlineStr">
        <is>
          <t>Recette</t>
        </is>
      </c>
      <c r="C4" s="16" t="inlineStr">
        <is>
          <t>Achats</t>
        </is>
      </c>
      <c r="D4" s="16" t="inlineStr">
        <is>
          <t>Autres charges</t>
        </is>
      </c>
      <c r="E4" s="16" t="inlineStr">
        <is>
          <t>Reste</t>
        </is>
      </c>
      <c r="F4" s="16" t="inlineStr">
        <is>
          <t>Ce que je change</t>
        </is>
      </c>
    </row>
    <row r="5">
      <c r="A5" s="4" t="inlineStr">
        <is>
          <t>Janvier</t>
        </is>
      </c>
      <c r="B5" s="18" t="n"/>
      <c r="C5" s="18" t="n"/>
      <c r="D5" s="18" t="n"/>
      <c r="E5" s="11">
        <f>IF(B5="","",B5-C5-D5)</f>
        <v/>
      </c>
      <c r="F5" s="21" t="n"/>
    </row>
    <row r="6">
      <c r="A6" s="4" t="inlineStr">
        <is>
          <t>Février</t>
        </is>
      </c>
      <c r="B6" s="18" t="n"/>
      <c r="C6" s="18" t="n"/>
      <c r="D6" s="18" t="n"/>
      <c r="E6" s="11">
        <f>IF(B6="","",B6-C6-D6)</f>
        <v/>
      </c>
      <c r="F6" s="21" t="n"/>
    </row>
    <row r="7">
      <c r="A7" s="4" t="inlineStr">
        <is>
          <t>Mars</t>
        </is>
      </c>
      <c r="B7" s="18" t="n"/>
      <c r="C7" s="18" t="n"/>
      <c r="D7" s="18" t="n"/>
      <c r="E7" s="11">
        <f>IF(B7="","",B7-C7-D7)</f>
        <v/>
      </c>
      <c r="F7" s="21" t="n"/>
    </row>
    <row r="8">
      <c r="A8" s="4" t="inlineStr">
        <is>
          <t>Avril</t>
        </is>
      </c>
      <c r="B8" s="18" t="n"/>
      <c r="C8" s="18" t="n"/>
      <c r="D8" s="18" t="n"/>
      <c r="E8" s="11">
        <f>IF(B8="","",B8-C8-D8)</f>
        <v/>
      </c>
      <c r="F8" s="21" t="n"/>
    </row>
    <row r="9">
      <c r="A9" s="4" t="inlineStr">
        <is>
          <t>Mai</t>
        </is>
      </c>
      <c r="B9" s="18" t="n"/>
      <c r="C9" s="18" t="n"/>
      <c r="D9" s="18" t="n"/>
      <c r="E9" s="11">
        <f>IF(B9="","",B9-C9-D9)</f>
        <v/>
      </c>
      <c r="F9" s="21" t="n"/>
    </row>
    <row r="10">
      <c r="A10" s="4" t="inlineStr">
        <is>
          <t>Juin</t>
        </is>
      </c>
      <c r="B10" s="18" t="n"/>
      <c r="C10" s="18" t="n"/>
      <c r="D10" s="18" t="n"/>
      <c r="E10" s="11">
        <f>IF(B10="","",B10-C10-D10)</f>
        <v/>
      </c>
      <c r="F10" s="21" t="n"/>
    </row>
    <row r="11">
      <c r="A11" s="4" t="inlineStr">
        <is>
          <t>Juillet</t>
        </is>
      </c>
      <c r="B11" s="18" t="n"/>
      <c r="C11" s="18" t="n"/>
      <c r="D11" s="18" t="n"/>
      <c r="E11" s="11">
        <f>IF(B11="","",B11-C11-D11)</f>
        <v/>
      </c>
      <c r="F11" s="21" t="n"/>
    </row>
    <row r="12">
      <c r="A12" s="4" t="inlineStr">
        <is>
          <t>Août</t>
        </is>
      </c>
      <c r="B12" s="18" t="n"/>
      <c r="C12" s="18" t="n"/>
      <c r="D12" s="18" t="n"/>
      <c r="E12" s="11">
        <f>IF(B12="","",B12-C12-D12)</f>
        <v/>
      </c>
      <c r="F12" s="21" t="n"/>
    </row>
    <row r="13">
      <c r="A13" s="4" t="inlineStr">
        <is>
          <t>Septembre</t>
        </is>
      </c>
      <c r="B13" s="18" t="n"/>
      <c r="C13" s="18" t="n"/>
      <c r="D13" s="18" t="n"/>
      <c r="E13" s="11">
        <f>IF(B13="","",B13-C13-D13)</f>
        <v/>
      </c>
      <c r="F13" s="21" t="n"/>
    </row>
    <row r="14">
      <c r="A14" s="4" t="inlineStr">
        <is>
          <t>Octobre</t>
        </is>
      </c>
      <c r="B14" s="18" t="n"/>
      <c r="C14" s="18" t="n"/>
      <c r="D14" s="18" t="n"/>
      <c r="E14" s="11">
        <f>IF(B14="","",B14-C14-D14)</f>
        <v/>
      </c>
      <c r="F14" s="21" t="n"/>
    </row>
    <row r="15">
      <c r="A15" s="4" t="inlineStr">
        <is>
          <t>Novembre</t>
        </is>
      </c>
      <c r="B15" s="18" t="n"/>
      <c r="C15" s="18" t="n"/>
      <c r="D15" s="18" t="n"/>
      <c r="E15" s="11">
        <f>IF(B15="","",B15-C15-D15)</f>
        <v/>
      </c>
      <c r="F15" s="21" t="n"/>
    </row>
    <row r="16">
      <c r="A16" s="4" t="inlineStr">
        <is>
          <t>Décembre</t>
        </is>
      </c>
      <c r="B16" s="18" t="n"/>
      <c r="C16" s="18" t="n"/>
      <c r="D16" s="18" t="n"/>
      <c r="E16" s="11">
        <f>IF(B16="","",B16-C16-D16)</f>
        <v/>
      </c>
      <c r="F16" s="21" t="n"/>
    </row>
    <row r="17">
      <c r="A17" s="19" t="inlineStr">
        <is>
          <t>Année</t>
        </is>
      </c>
      <c r="B17" s="13">
        <f>SUM(B5:B16)</f>
        <v/>
      </c>
      <c r="C17" s="13">
        <f>SUM(C5:C16)</f>
        <v/>
      </c>
      <c r="D17" s="13">
        <f>SUM(D5:D16)</f>
        <v/>
      </c>
      <c r="E17" s="13">
        <f>SUM(E5:E16)</f>
        <v/>
      </c>
    </row>
    <row r="19">
      <c r="A19" s="19" t="inlineStr">
        <is>
          <t>Le piège : confondre la recette et le bénéfice.</t>
        </is>
      </c>
    </row>
    <row r="20" ht="30" customHeight="1">
      <c r="A20" s="2" t="inlineStr">
        <is>
          <t>Une bonne semaine de caisse peut cacher une mauvaise semaine de marge, si les achats ont augmenté ou si les invendus se sont accumulés. C'est la colonne « Reste » qui compte, pas la première.</t>
        </is>
      </c>
    </row>
  </sheetData>
  <mergeCells count="3">
    <mergeCell ref="A20:F20"/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2026-08-10T20:54:53Z</dcterms:created>
  <dcterms:modified xsi:type="dcterms:W3CDTF">2026-08-10T20:54:53Z</dcterms:modified>
</cp:coreProperties>
</file>